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3920" yWindow="0" windowWidth="16620" windowHeight="16080"/>
  </bookViews>
  <sheets>
    <sheet name="ΕΞΟΔΑ" sheetId="1" r:id="rId1"/>
    <sheet name="ΕΣΟΔΑ" sheetId="2" r:id="rId2"/>
    <sheet name="Φύλλο3" sheetId="3" r:id="rId3"/>
    <sheet name="Sheet1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B10" i="2"/>
  <c r="E12" i="1"/>
  <c r="C12" i="1"/>
  <c r="F12" i="1"/>
  <c r="J11" i="1"/>
  <c r="J12" i="1"/>
  <c r="E11" i="1"/>
  <c r="C11" i="1"/>
  <c r="F11" i="1"/>
  <c r="J10" i="1"/>
  <c r="E10" i="1"/>
  <c r="C10" i="1"/>
  <c r="F10" i="1"/>
  <c r="J9" i="1"/>
  <c r="E9" i="1"/>
  <c r="C9" i="1"/>
</calcChain>
</file>

<file path=xl/sharedStrings.xml><?xml version="1.0" encoding="utf-8"?>
<sst xmlns="http://schemas.openxmlformats.org/spreadsheetml/2006/main" count="36" uniqueCount="36">
  <si>
    <t>ΔΗΜΟΣ  ΑΓΙΟΥ ΝΙΚΟΛΑΟΥ</t>
  </si>
  <si>
    <t>ΟΙΚΟΝΟΜΙΚΗ ΥΠΗΡΕΣΙΑ</t>
  </si>
  <si>
    <t>ΕΤΟΣ</t>
  </si>
  <si>
    <t>ΧΡΗΜΑΤΙΚΟ ΥΠΟΛΟΙΠΟ</t>
  </si>
  <si>
    <t>ΠΛΗΡΩΜΕΣ</t>
  </si>
  <si>
    <t>ΕΡΓΑ</t>
  </si>
  <si>
    <t>ΠΛΗΡΩΘΕΝΤΑ</t>
  </si>
  <si>
    <t>2. Ποσοστό εισπραξιμότητας ως προς τα Προϋπολογισθέντα έΣοδα</t>
  </si>
  <si>
    <t>1. Περιλαμβάνεται το Χρηματικό Υπόλοιπο ενάρξεως κάθε έτους</t>
  </si>
  <si>
    <r>
      <t xml:space="preserve">ΕΙΣΠΡΑΞΕΙΣ </t>
    </r>
    <r>
      <rPr>
        <b/>
        <vertAlign val="superscript"/>
        <sz val="12"/>
        <color theme="1"/>
        <rFont val="Calibri"/>
        <family val="2"/>
        <charset val="161"/>
        <scheme val="minor"/>
      </rPr>
      <t>(1)</t>
    </r>
  </si>
  <si>
    <r>
      <t xml:space="preserve">%                  ΠΛΗΡΩΜΗΣ ΔΑΠΑΝΩΝ </t>
    </r>
    <r>
      <rPr>
        <b/>
        <vertAlign val="superscript"/>
        <sz val="12"/>
        <color theme="1"/>
        <rFont val="Calibri"/>
        <family val="2"/>
        <charset val="161"/>
        <scheme val="minor"/>
      </rPr>
      <t>(3)</t>
    </r>
  </si>
  <si>
    <r>
      <rPr>
        <b/>
        <u/>
        <sz val="12"/>
        <color theme="1"/>
        <rFont val="Calibri"/>
        <family val="2"/>
        <charset val="161"/>
        <scheme val="minor"/>
      </rPr>
      <t>ΣΗΜΕΙΩΣΕΙΣ</t>
    </r>
    <r>
      <rPr>
        <b/>
        <sz val="12"/>
        <color theme="1"/>
        <rFont val="Calibri"/>
        <family val="2"/>
        <charset val="161"/>
        <scheme val="minor"/>
      </rPr>
      <t xml:space="preserve"> :</t>
    </r>
  </si>
  <si>
    <t>3. Ποσοστό πληρωμών ως προς τα Προϋπολογισθέντα έΞοδα</t>
  </si>
  <si>
    <t>%</t>
  </si>
  <si>
    <t>ΠΛΗΡΩΜΩΝ</t>
  </si>
  <si>
    <t>ΠΡΟΫΠΟΛΟΓΙ-ΣΘΕΝΤΑ</t>
  </si>
  <si>
    <r>
      <t xml:space="preserve">%     ΕΙΣΠΡΑΞΗΣ ΕΣΟΔΩΝ </t>
    </r>
    <r>
      <rPr>
        <b/>
        <vertAlign val="superscript"/>
        <sz val="12"/>
        <color theme="1"/>
        <rFont val="Calibri"/>
        <family val="2"/>
        <charset val="161"/>
        <scheme val="minor"/>
      </rPr>
      <t>(2)</t>
    </r>
  </si>
  <si>
    <t>ΑΡΙΘΜΟΣ ΕΡΓΑΖΟ- ΜΕΝΩΝ</t>
  </si>
  <si>
    <t>ΚΑΠΟΔΙΣΤΡΙΑΚΟΣ ΔΗΜΟΣ</t>
  </si>
  <si>
    <r>
      <t xml:space="preserve">ΚΑΛΛΙΚΡΑΤΙΚΟΣ ΔΗΜΟΣ </t>
    </r>
    <r>
      <rPr>
        <b/>
        <vertAlign val="superscript"/>
        <sz val="12"/>
        <color theme="1"/>
        <rFont val="Calibri"/>
        <family val="2"/>
        <charset val="161"/>
        <scheme val="minor"/>
      </rPr>
      <t>(5)</t>
    </r>
  </si>
  <si>
    <t xml:space="preserve">ΠΟΣΟ ΟΦΕΙΛΩΝ </t>
  </si>
  <si>
    <t>0-300 €</t>
  </si>
  <si>
    <t>300,01 €-1.000 €</t>
  </si>
  <si>
    <t>1.000,01€ -3.000 €</t>
  </si>
  <si>
    <t>3.000,01 € - 5.000 €</t>
  </si>
  <si>
    <t>5.000,01 € -10.000 €</t>
  </si>
  <si>
    <t>10.000,01 €-100.000 €</t>
  </si>
  <si>
    <t>100.000,01 €-1.000.000 €</t>
  </si>
  <si>
    <t xml:space="preserve">1.000.000 € και άνω </t>
  </si>
  <si>
    <t xml:space="preserve">ΠΛΗΘΟΣ ΟΦΕΙΛΕΤΩΝ </t>
  </si>
  <si>
    <t xml:space="preserve">ΣΥΝΟΛΙΚΟ ΠΟΣΟ ΟΦΕΙΛΩΝ </t>
  </si>
  <si>
    <t>ΣΥΝΟΛΙΚΟ ΠΟΣΟ ΟΦΕΙΛΩΝ ΤΗΝ      31-12-2016</t>
  </si>
  <si>
    <t xml:space="preserve">ΠΟΣΟΣΤΟ  ΟΦΕΙΛΕΤΩΝ </t>
  </si>
  <si>
    <t xml:space="preserve">ΠΟΣΟΣΤΟ  ΟΦΕΙΛΩΝ </t>
  </si>
  <si>
    <t>ΠΛΗΘΟΣ ΟΦΕΙΛΕΤΩΝ ΤΗΝ       31-12-2016</t>
  </si>
  <si>
    <t>4. Στο Χρηματικό Υπόλοιπο ενάρξεως 2011 έχουν αθροιστεί τα Χρηματικά Υπόλοιπα των συνενοθέντων ΟΤΑ με τον "Καλλικράτη"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</si>
</sst>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vertAlign val="superscript"/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u/>
      <sz val="12"/>
      <color theme="10"/>
      <name val="Calibri"/>
      <family val="2"/>
      <charset val="161"/>
      <scheme val="minor"/>
    </font>
    <font>
      <u/>
      <sz val="12"/>
      <color theme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4" fontId="0" fillId="0" borderId="4" xfId="0" applyNumberFormat="1" applyBorder="1"/>
    <xf numFmtId="4" fontId="0" fillId="0" borderId="1" xfId="0" applyNumberFormat="1" applyBorder="1"/>
    <xf numFmtId="9" fontId="0" fillId="0" borderId="4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4" fontId="5" fillId="0" borderId="1" xfId="0" applyNumberFormat="1" applyFont="1" applyBorder="1"/>
    <xf numFmtId="0" fontId="0" fillId="0" borderId="1" xfId="0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4" fontId="0" fillId="0" borderId="19" xfId="0" applyNumberFormat="1" applyBorder="1"/>
    <xf numFmtId="9" fontId="0" fillId="0" borderId="20" xfId="0" applyNumberFormat="1" applyBorder="1" applyAlignment="1">
      <alignment horizontal="center"/>
    </xf>
    <xf numFmtId="4" fontId="0" fillId="0" borderId="21" xfId="0" applyNumberFormat="1" applyBorder="1"/>
    <xf numFmtId="9" fontId="0" fillId="0" borderId="22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0" xfId="0" applyFill="1"/>
    <xf numFmtId="0" fontId="0" fillId="0" borderId="23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39" xfId="0" applyNumberFormat="1" applyBorder="1"/>
    <xf numFmtId="9" fontId="0" fillId="0" borderId="39" xfId="0" applyNumberFormat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4" fontId="0" fillId="0" borderId="41" xfId="0" applyNumberFormat="1" applyBorder="1"/>
    <xf numFmtId="9" fontId="0" fillId="0" borderId="4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44" xfId="0" applyNumberFormat="1" applyFont="1" applyBorder="1" applyAlignment="1">
      <alignment horizontal="left"/>
    </xf>
    <xf numFmtId="4" fontId="0" fillId="0" borderId="20" xfId="0" applyNumberFormat="1" applyBorder="1"/>
    <xf numFmtId="4" fontId="1" fillId="0" borderId="22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" fontId="0" fillId="0" borderId="22" xfId="0" applyNumberFormat="1" applyBorder="1"/>
    <xf numFmtId="0" fontId="1" fillId="0" borderId="41" xfId="0" applyFont="1" applyBorder="1" applyAlignment="1">
      <alignment horizontal="center"/>
    </xf>
    <xf numFmtId="4" fontId="0" fillId="0" borderId="42" xfId="0" applyNumberFormat="1" applyBorder="1"/>
    <xf numFmtId="0" fontId="1" fillId="0" borderId="34" xfId="0" applyFont="1" applyFill="1" applyBorder="1" applyAlignment="1">
      <alignment horizontal="center"/>
    </xf>
    <xf numFmtId="4" fontId="0" fillId="0" borderId="36" xfId="0" applyNumberFormat="1" applyFill="1" applyBorder="1"/>
    <xf numFmtId="9" fontId="0" fillId="0" borderId="36" xfId="0" applyNumberFormat="1" applyFill="1" applyBorder="1" applyAlignment="1">
      <alignment horizontal="center"/>
    </xf>
    <xf numFmtId="9" fontId="0" fillId="0" borderId="35" xfId="0" applyNumberFormat="1" applyFill="1" applyBorder="1" applyAlignment="1">
      <alignment horizontal="center"/>
    </xf>
    <xf numFmtId="4" fontId="0" fillId="0" borderId="37" xfId="0" applyNumberFormat="1" applyFill="1" applyBorder="1"/>
    <xf numFmtId="4" fontId="0" fillId="0" borderId="34" xfId="0" applyNumberFormat="1" applyFill="1" applyBorder="1"/>
    <xf numFmtId="9" fontId="0" fillId="0" borderId="37" xfId="0" applyNumberFormat="1" applyFill="1" applyBorder="1" applyAlignment="1">
      <alignment horizontal="center"/>
    </xf>
    <xf numFmtId="0" fontId="0" fillId="0" borderId="45" xfId="0" applyFill="1" applyBorder="1"/>
    <xf numFmtId="0" fontId="0" fillId="0" borderId="43" xfId="0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4" fontId="0" fillId="0" borderId="38" xfId="0" applyNumberFormat="1" applyFill="1" applyBorder="1"/>
    <xf numFmtId="9" fontId="0" fillId="0" borderId="38" xfId="0" applyNumberFormat="1" applyFill="1" applyBorder="1" applyAlignment="1">
      <alignment horizontal="center"/>
    </xf>
    <xf numFmtId="9" fontId="0" fillId="0" borderId="47" xfId="0" applyNumberFormat="1" applyFill="1" applyBorder="1" applyAlignment="1">
      <alignment horizontal="center"/>
    </xf>
    <xf numFmtId="4" fontId="0" fillId="0" borderId="44" xfId="0" applyNumberFormat="1" applyFill="1" applyBorder="1"/>
    <xf numFmtId="0" fontId="1" fillId="0" borderId="41" xfId="0" applyFont="1" applyFill="1" applyBorder="1" applyAlignment="1">
      <alignment horizontal="center"/>
    </xf>
    <xf numFmtId="4" fontId="0" fillId="0" borderId="39" xfId="0" applyNumberFormat="1" applyFill="1" applyBorder="1"/>
    <xf numFmtId="9" fontId="0" fillId="0" borderId="39" xfId="0" applyNumberFormat="1" applyFill="1" applyBorder="1" applyAlignment="1">
      <alignment horizontal="center"/>
    </xf>
    <xf numFmtId="9" fontId="0" fillId="0" borderId="40" xfId="0" applyNumberFormat="1" applyFill="1" applyBorder="1" applyAlignment="1">
      <alignment horizontal="center"/>
    </xf>
    <xf numFmtId="4" fontId="0" fillId="0" borderId="42" xfId="0" applyNumberFormat="1" applyFill="1" applyBorder="1"/>
    <xf numFmtId="4" fontId="0" fillId="0" borderId="46" xfId="0" applyNumberFormat="1" applyFill="1" applyBorder="1"/>
    <xf numFmtId="9" fontId="0" fillId="0" borderId="44" xfId="0" applyNumberFormat="1" applyFill="1" applyBorder="1" applyAlignment="1">
      <alignment horizontal="center"/>
    </xf>
    <xf numFmtId="4" fontId="0" fillId="0" borderId="41" xfId="0" applyNumberFormat="1" applyFill="1" applyBorder="1"/>
    <xf numFmtId="9" fontId="0" fillId="0" borderId="42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7"/>
  <sheetViews>
    <sheetView tabSelected="1" workbookViewId="0">
      <selection activeCell="D29" sqref="D29"/>
    </sheetView>
  </sheetViews>
  <sheetFormatPr baseColWidth="10" defaultColWidth="8.83203125" defaultRowHeight="15" x14ac:dyDescent="0"/>
  <cols>
    <col min="1" max="1" width="5.5" customWidth="1"/>
    <col min="2" max="2" width="12.6640625" customWidth="1"/>
    <col min="3" max="3" width="10.6640625" customWidth="1"/>
    <col min="4" max="4" width="12.6640625" customWidth="1"/>
    <col min="5" max="5" width="11.83203125" customWidth="1"/>
    <col min="6" max="6" width="12.6640625" customWidth="1"/>
    <col min="7" max="7" width="1.33203125" customWidth="1"/>
    <col min="8" max="8" width="13.5" customWidth="1"/>
    <col min="9" max="9" width="12.6640625" customWidth="1"/>
    <col min="10" max="10" width="11.83203125" customWidth="1"/>
    <col min="11" max="11" width="1.6640625" customWidth="1"/>
    <col min="12" max="12" width="10.33203125" customWidth="1"/>
  </cols>
  <sheetData>
    <row r="1" spans="1:12">
      <c r="A1" s="1" t="s">
        <v>0</v>
      </c>
    </row>
    <row r="2" spans="1:12">
      <c r="A2" s="1" t="s">
        <v>1</v>
      </c>
    </row>
    <row r="3" spans="1:12" ht="16" thickBot="1"/>
    <row r="4" spans="1:12" ht="17.5" customHeight="1">
      <c r="A4" s="87" t="s">
        <v>2</v>
      </c>
      <c r="B4" s="100" t="s">
        <v>9</v>
      </c>
      <c r="C4" s="102" t="s">
        <v>16</v>
      </c>
      <c r="D4" s="100" t="s">
        <v>4</v>
      </c>
      <c r="E4" s="105" t="s">
        <v>10</v>
      </c>
      <c r="F4" s="97" t="s">
        <v>3</v>
      </c>
      <c r="H4" s="108" t="s">
        <v>5</v>
      </c>
      <c r="I4" s="109"/>
      <c r="J4" s="110"/>
      <c r="L4" s="90" t="s">
        <v>17</v>
      </c>
    </row>
    <row r="5" spans="1:12">
      <c r="A5" s="88"/>
      <c r="B5" s="96"/>
      <c r="C5" s="103"/>
      <c r="D5" s="96"/>
      <c r="E5" s="106"/>
      <c r="F5" s="98"/>
      <c r="H5" s="93" t="s">
        <v>15</v>
      </c>
      <c r="I5" s="95" t="s">
        <v>6</v>
      </c>
      <c r="J5" s="21" t="s">
        <v>13</v>
      </c>
      <c r="L5" s="91"/>
    </row>
    <row r="6" spans="1:12" ht="16" thickBot="1">
      <c r="A6" s="89"/>
      <c r="B6" s="101"/>
      <c r="C6" s="104"/>
      <c r="D6" s="101"/>
      <c r="E6" s="107"/>
      <c r="F6" s="99"/>
      <c r="H6" s="94"/>
      <c r="I6" s="96"/>
      <c r="J6" s="27" t="s">
        <v>14</v>
      </c>
      <c r="L6" s="92"/>
    </row>
    <row r="7" spans="1:12" ht="16" thickBot="1">
      <c r="A7" s="29">
        <v>1</v>
      </c>
      <c r="B7" s="30">
        <v>2</v>
      </c>
      <c r="C7" s="31">
        <v>3</v>
      </c>
      <c r="D7" s="32">
        <v>4</v>
      </c>
      <c r="E7" s="33">
        <v>5</v>
      </c>
      <c r="F7" s="34">
        <v>6</v>
      </c>
      <c r="H7" s="35">
        <v>7</v>
      </c>
      <c r="I7" s="32">
        <v>8</v>
      </c>
      <c r="J7" s="36">
        <v>9</v>
      </c>
      <c r="L7" s="20">
        <v>10</v>
      </c>
    </row>
    <row r="8" spans="1:12" ht="25.25" customHeight="1">
      <c r="A8" s="55"/>
      <c r="B8" s="28" t="s">
        <v>18</v>
      </c>
      <c r="C8" s="4"/>
      <c r="D8" s="2"/>
      <c r="E8" s="6"/>
      <c r="F8" s="56"/>
      <c r="H8" s="22"/>
      <c r="I8" s="2"/>
      <c r="J8" s="23"/>
      <c r="L8" s="17"/>
    </row>
    <row r="9" spans="1:12" ht="25.25" customHeight="1">
      <c r="A9" s="55">
        <v>2007</v>
      </c>
      <c r="B9" s="2">
        <v>16934632.050000001</v>
      </c>
      <c r="C9" s="4">
        <f>B9/24798443.04</f>
        <v>0.68289093886597496</v>
      </c>
      <c r="D9" s="2">
        <v>14587715.859999999</v>
      </c>
      <c r="E9" s="6">
        <f>D9/24798443.04</f>
        <v>0.58825127998842297</v>
      </c>
      <c r="F9" s="57">
        <v>3699967.3</v>
      </c>
      <c r="H9" s="22">
        <v>8030656.2800000003</v>
      </c>
      <c r="I9" s="2">
        <v>1454477.78</v>
      </c>
      <c r="J9" s="23">
        <f>I9/H9</f>
        <v>0.18111568087185023</v>
      </c>
      <c r="L9" s="18">
        <v>161</v>
      </c>
    </row>
    <row r="10" spans="1:12" ht="25.25" customHeight="1">
      <c r="A10" s="55">
        <v>2008</v>
      </c>
      <c r="B10" s="2">
        <v>17013003.43</v>
      </c>
      <c r="C10" s="4">
        <f>B10/32109794.36</f>
        <v>0.52983844241598566</v>
      </c>
      <c r="D10" s="2">
        <v>13442160.15</v>
      </c>
      <c r="E10" s="6">
        <f>D10/32109794.36</f>
        <v>0.41863115033664766</v>
      </c>
      <c r="F10" s="57">
        <f>B9-D9</f>
        <v>2346916.1900000013</v>
      </c>
      <c r="H10" s="22">
        <v>15197945.58</v>
      </c>
      <c r="I10" s="2">
        <v>1701442.4</v>
      </c>
      <c r="J10" s="23">
        <f>I10/H10</f>
        <v>0.11195213136169158</v>
      </c>
      <c r="L10" s="18">
        <v>162</v>
      </c>
    </row>
    <row r="11" spans="1:12" ht="25.25" customHeight="1">
      <c r="A11" s="55">
        <v>2009</v>
      </c>
      <c r="B11" s="2">
        <v>19027509.640000001</v>
      </c>
      <c r="C11" s="4">
        <f>B11/40352248.47</f>
        <v>0.47153530128924687</v>
      </c>
      <c r="D11" s="2">
        <v>16586741.4</v>
      </c>
      <c r="E11" s="6">
        <f>D11/40352248.47</f>
        <v>0.41104875264463797</v>
      </c>
      <c r="F11" s="57">
        <f>B10-D10</f>
        <v>3570843.2799999993</v>
      </c>
      <c r="H11" s="22">
        <v>17122422.829999998</v>
      </c>
      <c r="I11" s="2">
        <v>2048078.29</v>
      </c>
      <c r="J11" s="23">
        <f t="shared" ref="J11:J12" si="0">I11/H11</f>
        <v>0.11961381343834039</v>
      </c>
      <c r="L11" s="18">
        <v>161</v>
      </c>
    </row>
    <row r="12" spans="1:12" ht="25.25" customHeight="1">
      <c r="A12" s="55">
        <v>2010</v>
      </c>
      <c r="B12" s="2">
        <v>17246808.82</v>
      </c>
      <c r="C12" s="4">
        <f>B12/36497018.86</f>
        <v>0.47255390600962638</v>
      </c>
      <c r="D12" s="2">
        <v>15437944.470000001</v>
      </c>
      <c r="E12" s="6">
        <f>D12/36497018.86</f>
        <v>0.4229919306346327</v>
      </c>
      <c r="F12" s="57">
        <f>B11-D11</f>
        <v>2440768.2400000002</v>
      </c>
      <c r="H12" s="22">
        <v>16195445.050000001</v>
      </c>
      <c r="I12" s="2">
        <v>1865902.01</v>
      </c>
      <c r="J12" s="23">
        <f t="shared" si="0"/>
        <v>0.11521153041731323</v>
      </c>
      <c r="L12" s="18">
        <v>160</v>
      </c>
    </row>
    <row r="13" spans="1:12" ht="25.25" customHeight="1">
      <c r="A13" s="55"/>
      <c r="B13" s="26" t="s">
        <v>19</v>
      </c>
      <c r="C13" s="4"/>
      <c r="D13" s="2"/>
      <c r="E13" s="6"/>
      <c r="F13" s="58"/>
      <c r="H13" s="22"/>
      <c r="I13" s="2"/>
      <c r="J13" s="23"/>
      <c r="L13" s="18"/>
    </row>
    <row r="14" spans="1:12" ht="25.25" customHeight="1">
      <c r="A14" s="55">
        <v>2011</v>
      </c>
      <c r="B14" s="2">
        <v>24564741.84</v>
      </c>
      <c r="C14" s="4">
        <v>0.51</v>
      </c>
      <c r="D14" s="2">
        <v>20090826.289999999</v>
      </c>
      <c r="E14" s="6">
        <v>0.42</v>
      </c>
      <c r="F14" s="57">
        <v>3724582.8</v>
      </c>
      <c r="H14" s="22">
        <v>20620137.010000002</v>
      </c>
      <c r="I14" s="2">
        <v>2304016.0499999998</v>
      </c>
      <c r="J14" s="23">
        <v>0.11</v>
      </c>
      <c r="L14" s="18">
        <v>226</v>
      </c>
    </row>
    <row r="15" spans="1:12" ht="25.25" customHeight="1">
      <c r="A15" s="59">
        <v>2012</v>
      </c>
      <c r="B15" s="3">
        <v>23816201.219999999</v>
      </c>
      <c r="C15" s="5">
        <v>0.53</v>
      </c>
      <c r="D15" s="3">
        <v>19160867.02</v>
      </c>
      <c r="E15" s="7">
        <v>0.43</v>
      </c>
      <c r="F15" s="60">
        <v>4473915.55</v>
      </c>
      <c r="H15" s="24">
        <v>21587678.32</v>
      </c>
      <c r="I15" s="3">
        <v>2942529.29</v>
      </c>
      <c r="J15" s="25">
        <v>0.14000000000000001</v>
      </c>
      <c r="L15" s="19">
        <v>220</v>
      </c>
    </row>
    <row r="16" spans="1:12" ht="25.25" customHeight="1" thickBot="1">
      <c r="A16" s="61">
        <v>2013</v>
      </c>
      <c r="B16" s="49">
        <v>24629454.620000001</v>
      </c>
      <c r="C16" s="50">
        <v>0.53</v>
      </c>
      <c r="D16" s="49">
        <v>18229781.899999999</v>
      </c>
      <c r="E16" s="51">
        <v>0.39</v>
      </c>
      <c r="F16" s="62">
        <v>4655334.2</v>
      </c>
      <c r="H16" s="52">
        <v>20243863.84</v>
      </c>
      <c r="I16" s="49">
        <v>3018554.92</v>
      </c>
      <c r="J16" s="53">
        <v>0.15</v>
      </c>
      <c r="L16" s="54">
        <v>217</v>
      </c>
    </row>
    <row r="17" spans="1:12" s="42" customFormat="1" ht="16" customHeight="1" thickBot="1">
      <c r="A17" s="39"/>
      <c r="B17" s="40"/>
      <c r="C17" s="41"/>
      <c r="D17" s="40"/>
      <c r="E17" s="41"/>
      <c r="F17" s="40"/>
      <c r="H17" s="40"/>
      <c r="I17" s="40"/>
      <c r="J17" s="41"/>
      <c r="L17" s="43"/>
    </row>
    <row r="18" spans="1:12" ht="25.25" customHeight="1" thickBot="1">
      <c r="A18" s="63">
        <v>2014</v>
      </c>
      <c r="B18" s="64">
        <v>28240940.82</v>
      </c>
      <c r="C18" s="65">
        <v>0.64</v>
      </c>
      <c r="D18" s="64">
        <v>20813644.699999999</v>
      </c>
      <c r="E18" s="66">
        <v>0.47</v>
      </c>
      <c r="F18" s="67">
        <v>6399672.7199999997</v>
      </c>
      <c r="G18" s="37"/>
      <c r="H18" s="68">
        <v>16764217.57</v>
      </c>
      <c r="I18" s="64">
        <v>4685595.18</v>
      </c>
      <c r="J18" s="69">
        <v>0.28000000000000003</v>
      </c>
      <c r="K18" s="70"/>
      <c r="L18" s="71">
        <v>188</v>
      </c>
    </row>
    <row r="19" spans="1:12" s="42" customFormat="1" ht="13" customHeight="1" thickBot="1">
      <c r="A19" s="44"/>
      <c r="B19" s="45"/>
      <c r="C19" s="46"/>
      <c r="D19" s="45"/>
      <c r="E19" s="46"/>
      <c r="F19" s="45"/>
      <c r="G19" s="47"/>
      <c r="H19" s="45"/>
      <c r="I19" s="45"/>
      <c r="J19" s="46"/>
      <c r="K19" s="47"/>
      <c r="L19" s="48"/>
    </row>
    <row r="20" spans="1:12" ht="25.25" customHeight="1">
      <c r="A20" s="72">
        <v>2015</v>
      </c>
      <c r="B20" s="73">
        <v>28606520.010000002</v>
      </c>
      <c r="C20" s="74">
        <v>0.69</v>
      </c>
      <c r="D20" s="73">
        <v>20348817.920000002</v>
      </c>
      <c r="E20" s="75">
        <v>0.49</v>
      </c>
      <c r="F20" s="76">
        <v>7427296.1200000001</v>
      </c>
      <c r="G20" s="37"/>
      <c r="H20" s="82">
        <v>15325578.470000001</v>
      </c>
      <c r="I20" s="73">
        <v>5144434.6399999997</v>
      </c>
      <c r="J20" s="83">
        <v>0.34</v>
      </c>
      <c r="K20" s="37"/>
      <c r="L20" s="86">
        <v>188</v>
      </c>
    </row>
    <row r="21" spans="1:12" ht="25.25" customHeight="1" thickBot="1">
      <c r="A21" s="77">
        <v>2016</v>
      </c>
      <c r="B21" s="78">
        <v>27410855</v>
      </c>
      <c r="C21" s="79">
        <v>0.75</v>
      </c>
      <c r="D21" s="78">
        <v>17848874.18</v>
      </c>
      <c r="E21" s="80">
        <v>0.49</v>
      </c>
      <c r="F21" s="81">
        <v>8257702.0899999999</v>
      </c>
      <c r="G21" s="37"/>
      <c r="H21" s="84">
        <v>9279052.7400000002</v>
      </c>
      <c r="I21" s="78">
        <v>1717387.47</v>
      </c>
      <c r="J21" s="85">
        <v>0.19</v>
      </c>
      <c r="K21" s="37"/>
      <c r="L21" s="38">
        <v>179</v>
      </c>
    </row>
    <row r="23" spans="1:12">
      <c r="A23" s="1" t="s">
        <v>11</v>
      </c>
    </row>
    <row r="24" spans="1:12">
      <c r="A24" t="s">
        <v>8</v>
      </c>
    </row>
    <row r="25" spans="1:12">
      <c r="A25" t="s">
        <v>7</v>
      </c>
    </row>
    <row r="26" spans="1:12">
      <c r="A26" t="s">
        <v>12</v>
      </c>
    </row>
    <row r="27" spans="1:12">
      <c r="A27" t="s">
        <v>35</v>
      </c>
    </row>
  </sheetData>
  <mergeCells count="10">
    <mergeCell ref="A4:A6"/>
    <mergeCell ref="L4:L6"/>
    <mergeCell ref="H5:H6"/>
    <mergeCell ref="I5:I6"/>
    <mergeCell ref="F4:F6"/>
    <mergeCell ref="B4:B6"/>
    <mergeCell ref="D4:D6"/>
    <mergeCell ref="C4:C6"/>
    <mergeCell ref="E4:E6"/>
    <mergeCell ref="H4:J4"/>
  </mergeCells>
  <pageMargins left="0" right="0" top="0.35433070866141736" bottom="0.35433070866141736" header="0" footer="0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" sqref="E2:E9"/>
    </sheetView>
  </sheetViews>
  <sheetFormatPr baseColWidth="10" defaultColWidth="8.83203125" defaultRowHeight="15" x14ac:dyDescent="0"/>
  <cols>
    <col min="1" max="1" width="29" customWidth="1"/>
    <col min="2" max="2" width="18.1640625" customWidth="1"/>
    <col min="3" max="3" width="17.6640625" customWidth="1"/>
    <col min="4" max="4" width="13.1640625" customWidth="1"/>
    <col min="5" max="5" width="11.6640625" customWidth="1"/>
  </cols>
  <sheetData>
    <row r="1" spans="1:5" ht="60">
      <c r="A1" s="13" t="s">
        <v>20</v>
      </c>
      <c r="B1" s="13" t="s">
        <v>34</v>
      </c>
      <c r="C1" s="13" t="s">
        <v>31</v>
      </c>
      <c r="D1" s="13" t="s">
        <v>32</v>
      </c>
      <c r="E1" s="13" t="s">
        <v>33</v>
      </c>
    </row>
    <row r="2" spans="1:5">
      <c r="A2" s="8" t="s">
        <v>21</v>
      </c>
      <c r="B2" s="14">
        <v>8738</v>
      </c>
      <c r="C2" s="10">
        <v>611924.37</v>
      </c>
      <c r="D2" s="16">
        <v>0.88</v>
      </c>
      <c r="E2" s="16">
        <v>0.1</v>
      </c>
    </row>
    <row r="3" spans="1:5">
      <c r="A3" s="8" t="s">
        <v>22</v>
      </c>
      <c r="B3" s="14">
        <v>853</v>
      </c>
      <c r="C3" s="10">
        <v>426402.92</v>
      </c>
      <c r="D3" s="16">
        <v>0.09</v>
      </c>
      <c r="E3" s="16">
        <v>7.0000000000000007E-2</v>
      </c>
    </row>
    <row r="4" spans="1:5">
      <c r="A4" s="8" t="s">
        <v>23</v>
      </c>
      <c r="B4" s="14">
        <v>182</v>
      </c>
      <c r="C4" s="10">
        <v>298783.05</v>
      </c>
      <c r="D4" s="16">
        <v>0.02</v>
      </c>
      <c r="E4" s="16">
        <v>0.05</v>
      </c>
    </row>
    <row r="5" spans="1:5">
      <c r="A5" s="8" t="s">
        <v>24</v>
      </c>
      <c r="B5" s="14">
        <v>54</v>
      </c>
      <c r="C5" s="10">
        <v>216512.43</v>
      </c>
      <c r="D5" s="16">
        <v>5.4000000000000003E-3</v>
      </c>
      <c r="E5" s="16">
        <v>0.03</v>
      </c>
    </row>
    <row r="6" spans="1:5">
      <c r="A6" s="8" t="s">
        <v>25</v>
      </c>
      <c r="B6" s="14">
        <v>35</v>
      </c>
      <c r="C6" s="10">
        <v>246396.54</v>
      </c>
      <c r="D6" s="16">
        <v>3.5000000000000001E-3</v>
      </c>
      <c r="E6" s="16">
        <v>0.04</v>
      </c>
    </row>
    <row r="7" spans="1:5">
      <c r="A7" s="8" t="s">
        <v>26</v>
      </c>
      <c r="B7" s="14">
        <v>62</v>
      </c>
      <c r="C7" s="10">
        <v>1663998.99</v>
      </c>
      <c r="D7" s="16">
        <v>6.1999999999999998E-3</v>
      </c>
      <c r="E7" s="16">
        <v>0.26</v>
      </c>
    </row>
    <row r="8" spans="1:5">
      <c r="A8" s="8" t="s">
        <v>27</v>
      </c>
      <c r="B8" s="14">
        <v>9</v>
      </c>
      <c r="C8" s="10">
        <v>1609773.39</v>
      </c>
      <c r="D8" s="16">
        <v>8.9999999999999998E-4</v>
      </c>
      <c r="E8" s="16">
        <v>0.26</v>
      </c>
    </row>
    <row r="9" spans="1:5">
      <c r="A9" s="8" t="s">
        <v>28</v>
      </c>
      <c r="B9" s="14">
        <v>1</v>
      </c>
      <c r="C9" s="10">
        <v>1208871.3799999999</v>
      </c>
      <c r="D9" s="16">
        <v>1E-4</v>
      </c>
      <c r="E9" s="16">
        <v>0.19</v>
      </c>
    </row>
    <row r="10" spans="1:5">
      <c r="A10" s="9" t="s">
        <v>29</v>
      </c>
      <c r="B10" s="15">
        <f>SUM(B2:B9)</f>
        <v>9934</v>
      </c>
      <c r="C10" s="10"/>
      <c r="D10" s="11"/>
      <c r="E10" s="11"/>
    </row>
    <row r="11" spans="1:5">
      <c r="A11" s="9" t="s">
        <v>30</v>
      </c>
      <c r="B11" s="8"/>
      <c r="C11" s="12">
        <f>SUM(C2:C10)</f>
        <v>6282663.0699999994</v>
      </c>
      <c r="D11" s="11"/>
      <c r="E11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ΕΞΟΔΑ</vt:lpstr>
      <vt:lpstr>ΕΣΟΔΑ</vt:lpstr>
      <vt:lpstr>Φύλλο3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Nektarios Dialinas</dc:creator>
  <cp:lastModifiedBy>Antonios Zervos</cp:lastModifiedBy>
  <cp:lastPrinted>2017-03-10T12:27:22Z</cp:lastPrinted>
  <dcterms:created xsi:type="dcterms:W3CDTF">2017-03-09T12:29:15Z</dcterms:created>
  <dcterms:modified xsi:type="dcterms:W3CDTF">2017-04-26T05:30:38Z</dcterms:modified>
</cp:coreProperties>
</file>