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1"/>
  </bookViews>
  <sheets>
    <sheet name="διαδημοτικα 45 &amp; 35" sheetId="1" r:id="rId1"/>
    <sheet name="δημοτικα 35 &amp; 45" sheetId="2" r:id="rId2"/>
  </sheets>
  <definedNames>
    <definedName name="_xlnm.Print_Area" localSheetId="1">'δημοτικα 35 &amp; 45'!$A$1:$L$23</definedName>
    <definedName name="_xlnm.Print_Area" localSheetId="0">'διαδημοτικα 45 &amp; 35'!$A$1:$L$19</definedName>
  </definedNames>
  <calcPr fullCalcOnLoad="1"/>
</workbook>
</file>

<file path=xl/sharedStrings.xml><?xml version="1.0" encoding="utf-8"?>
<sst xmlns="http://schemas.openxmlformats.org/spreadsheetml/2006/main" count="86" uniqueCount="36">
  <si>
    <t>Νομός</t>
  </si>
  <si>
    <t>Σύνολο</t>
  </si>
  <si>
    <t>Χανίων</t>
  </si>
  <si>
    <t>Ρεθύμνης</t>
  </si>
  <si>
    <t>Ηρακλείου</t>
  </si>
  <si>
    <t>Λασιθίου</t>
  </si>
  <si>
    <t>Π/Υ οριστικά ενταγμένων</t>
  </si>
  <si>
    <t>Συμβάσεις</t>
  </si>
  <si>
    <t>Το ύψος των συμβάσεων ανά νομό αφορά συμβάσεις οι οποίες έχουν κοινοποιηθεί έως σήμερα στην Γραμματεία της ΠΕΠ</t>
  </si>
  <si>
    <t>Αρ. οριστικά ενταγμένων</t>
  </si>
  <si>
    <t>ΔΗΜΟΤΙΚΑ ΕΡΓΑ</t>
  </si>
  <si>
    <t xml:space="preserve">Απορρόφηση </t>
  </si>
  <si>
    <t>Η απορρόφηση αφορά αιτήματα πληρωμών που έχουν υποβληθεί στην Γραμματεία ΠΕΠ και έχουν προωθηθεί για εκταμίευση στο ΥΠΕΣΔΔΑ</t>
  </si>
  <si>
    <t>Απορρόφηση</t>
  </si>
  <si>
    <t>% Ορ ενταγμ</t>
  </si>
  <si>
    <t>ΠΕΡΙΦΕΡΕΙΑ ΚΡΗΤΗΣ - Πρόγραμμα "ΘΗΣΕΑΣ" - Πορεία Υλοποίησης</t>
  </si>
  <si>
    <t>Αρ. Οριστ. ενταγμ.</t>
  </si>
  <si>
    <t>% Οριστ. Ενταγμ.</t>
  </si>
  <si>
    <t>(%) απορ/ση</t>
  </si>
  <si>
    <t xml:space="preserve">% Προεντάξεις </t>
  </si>
  <si>
    <t xml:space="preserve">Oριστικά ενταγμένα    </t>
  </si>
  <si>
    <t xml:space="preserve">Προενταγμένα                         </t>
  </si>
  <si>
    <t xml:space="preserve">Προενταγμένα                        </t>
  </si>
  <si>
    <t xml:space="preserve">Κατανομή            </t>
  </si>
  <si>
    <t xml:space="preserve">Κατανομή         </t>
  </si>
  <si>
    <t>% Προεντ</t>
  </si>
  <si>
    <t>Προγραμματική Κατανομή 35%</t>
  </si>
  <si>
    <t xml:space="preserve">Τυπική Κατανομή 45% </t>
  </si>
  <si>
    <t xml:space="preserve">Κατανομή </t>
  </si>
  <si>
    <t xml:space="preserve">Προενταγμένα       </t>
  </si>
  <si>
    <t xml:space="preserve">Προενταγμένα                   </t>
  </si>
  <si>
    <t xml:space="preserve">Εγκεκριμένη πίστωση οριστικά ενταγμένων                </t>
  </si>
  <si>
    <t xml:space="preserve">Εγκεκριμένη πίστωση οριστικά ενταγμένων           </t>
  </si>
  <si>
    <t>10 = (9)/(5)</t>
  </si>
  <si>
    <t>11 = (9)/(2)</t>
  </si>
  <si>
    <t>ΔIAΔΗΜΟΤΙΚΑ ΕΡΓΑ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</si>
</sst>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d/m/yy;@"/>
  </numFmts>
  <fonts count="14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8"/>
      <name val="Arial"/>
      <family val="0"/>
    </font>
    <font>
      <sz val="12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b/>
      <sz val="10"/>
      <name val="Arial"/>
      <family val="2"/>
    </font>
    <font>
      <b/>
      <sz val="14"/>
      <name val="Century"/>
      <family val="1"/>
    </font>
    <font>
      <sz val="14"/>
      <name val="Century"/>
      <family val="1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3" fontId="9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/>
    </xf>
    <xf numFmtId="4" fontId="9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2" fontId="11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2" fontId="0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1" fontId="0" fillId="0" borderId="2" xfId="0" applyNumberFormat="1" applyFont="1" applyFill="1" applyBorder="1" applyAlignment="1">
      <alignment horizontal="right" vertical="center" wrapText="1"/>
    </xf>
    <xf numFmtId="2" fontId="0" fillId="0" borderId="2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1" fontId="9" fillId="0" borderId="3" xfId="0" applyNumberFormat="1" applyFont="1" applyFill="1" applyBorder="1" applyAlignment="1">
      <alignment horizontal="right" vertical="center" wrapText="1"/>
    </xf>
    <xf numFmtId="2" fontId="9" fillId="0" borderId="3" xfId="0" applyNumberFormat="1" applyFont="1" applyFill="1" applyBorder="1" applyAlignment="1">
      <alignment vertical="center" wrapText="1"/>
    </xf>
    <xf numFmtId="4" fontId="0" fillId="0" borderId="2" xfId="0" applyNumberFormat="1" applyFont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1" fontId="0" fillId="0" borderId="2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9" fillId="0" borderId="3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2" fontId="10" fillId="0" borderId="4" xfId="0" applyNumberFormat="1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left"/>
    </xf>
    <xf numFmtId="173" fontId="9" fillId="0" borderId="0" xfId="0" applyNumberFormat="1" applyFont="1" applyFill="1" applyBorder="1" applyAlignment="1">
      <alignment horizontal="right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J19" sqref="J19"/>
    </sheetView>
  </sheetViews>
  <sheetFormatPr defaultColWidth="9.140625" defaultRowHeight="12.75"/>
  <cols>
    <col min="1" max="1" width="12.7109375" style="0" customWidth="1"/>
    <col min="2" max="2" width="16.421875" style="4" customWidth="1"/>
    <col min="3" max="3" width="16.8515625" style="4" customWidth="1"/>
    <col min="4" max="4" width="8.8515625" style="4" customWidth="1"/>
    <col min="5" max="5" width="14.8515625" style="0" customWidth="1"/>
    <col min="6" max="7" width="8.00390625" style="0" customWidth="1"/>
    <col min="8" max="8" width="2.57421875" style="0" hidden="1" customWidth="1"/>
    <col min="9" max="9" width="16.140625" style="1" customWidth="1"/>
    <col min="10" max="10" width="15.8515625" style="0" customWidth="1"/>
    <col min="11" max="11" width="10.8515625" style="0" customWidth="1"/>
    <col min="12" max="12" width="11.00390625" style="0" customWidth="1"/>
  </cols>
  <sheetData>
    <row r="1" spans="1:12" s="36" customFormat="1" ht="24" customHeight="1" thickBot="1" thickTop="1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36" customFormat="1" ht="24" customHeight="1" thickBot="1" thickTop="1">
      <c r="A2" s="91" t="s">
        <v>35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9" customFormat="1" ht="34.5" customHeight="1" thickTop="1">
      <c r="A3" s="88" t="s">
        <v>27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42" customFormat="1" ht="47.25" customHeight="1">
      <c r="A4" s="40" t="s">
        <v>0</v>
      </c>
      <c r="B4" s="41" t="s">
        <v>24</v>
      </c>
      <c r="C4" s="41" t="s">
        <v>21</v>
      </c>
      <c r="D4" s="41" t="s">
        <v>25</v>
      </c>
      <c r="E4" s="47" t="s">
        <v>20</v>
      </c>
      <c r="F4" s="48" t="s">
        <v>14</v>
      </c>
      <c r="G4" s="47" t="s">
        <v>16</v>
      </c>
      <c r="H4" s="47" t="s">
        <v>6</v>
      </c>
      <c r="I4" s="47" t="s">
        <v>7</v>
      </c>
      <c r="J4" s="47" t="s">
        <v>11</v>
      </c>
      <c r="K4" s="40" t="s">
        <v>18</v>
      </c>
      <c r="L4" s="40" t="s">
        <v>18</v>
      </c>
    </row>
    <row r="5" spans="1:12" s="46" customFormat="1" ht="13.5" customHeight="1">
      <c r="A5" s="44">
        <v>1</v>
      </c>
      <c r="B5" s="45">
        <v>2</v>
      </c>
      <c r="C5" s="45">
        <v>3</v>
      </c>
      <c r="D5" s="45">
        <v>4</v>
      </c>
      <c r="E5" s="49">
        <v>5</v>
      </c>
      <c r="F5" s="49">
        <v>6</v>
      </c>
      <c r="G5" s="49">
        <v>7</v>
      </c>
      <c r="H5" s="49"/>
      <c r="I5" s="49">
        <v>8</v>
      </c>
      <c r="J5" s="49">
        <v>9</v>
      </c>
      <c r="K5" s="44" t="s">
        <v>33</v>
      </c>
      <c r="L5" s="44" t="s">
        <v>34</v>
      </c>
    </row>
    <row r="6" spans="1:12" s="24" customFormat="1" ht="22.5" customHeight="1">
      <c r="A6" s="14" t="s">
        <v>2</v>
      </c>
      <c r="B6" s="17">
        <v>2309920.2</v>
      </c>
      <c r="C6" s="17">
        <v>435347</v>
      </c>
      <c r="D6" s="17">
        <f>C6/B6*100</f>
        <v>18.846841548898528</v>
      </c>
      <c r="E6" s="50">
        <v>1874573.21</v>
      </c>
      <c r="F6" s="50">
        <f>E6/B6*100</f>
        <v>81.15315888401685</v>
      </c>
      <c r="G6" s="51">
        <v>7</v>
      </c>
      <c r="H6" s="50"/>
      <c r="I6" s="50">
        <v>1424573.21</v>
      </c>
      <c r="J6" s="50">
        <v>1347473.21</v>
      </c>
      <c r="K6" s="29">
        <f>J6/E6*100</f>
        <v>71.88159965222164</v>
      </c>
      <c r="L6" s="66">
        <f>J6/B6*100</f>
        <v>58.33418877414033</v>
      </c>
    </row>
    <row r="7" spans="1:12" s="24" customFormat="1" ht="22.5" customHeight="1">
      <c r="A7" s="14" t="s">
        <v>3</v>
      </c>
      <c r="B7" s="17">
        <v>1664885.88</v>
      </c>
      <c r="C7" s="17">
        <v>549575.1</v>
      </c>
      <c r="D7" s="17">
        <f>C7/B7*100</f>
        <v>33.009776021405145</v>
      </c>
      <c r="E7" s="50">
        <f>1615310.78-500000</f>
        <v>1115310.78</v>
      </c>
      <c r="F7" s="50">
        <f>E7/B7*100</f>
        <v>66.99022397859487</v>
      </c>
      <c r="G7" s="51">
        <v>8</v>
      </c>
      <c r="H7" s="50"/>
      <c r="I7" s="50">
        <v>865310.66</v>
      </c>
      <c r="J7" s="50">
        <v>659340.79</v>
      </c>
      <c r="K7" s="29">
        <f>J7/E7*100</f>
        <v>59.117225604149546</v>
      </c>
      <c r="L7" s="66">
        <f>J7/B7*100</f>
        <v>39.60276184215101</v>
      </c>
    </row>
    <row r="8" spans="1:12" s="87" customFormat="1" ht="22.5" customHeight="1">
      <c r="A8" s="85" t="s">
        <v>4</v>
      </c>
      <c r="B8" s="50">
        <v>3329771.76</v>
      </c>
      <c r="C8" s="50">
        <v>0</v>
      </c>
      <c r="D8" s="50">
        <f>C8/B8*100</f>
        <v>0</v>
      </c>
      <c r="E8" s="50">
        <v>3329771.76</v>
      </c>
      <c r="F8" s="50">
        <f>E8/B8*100</f>
        <v>100</v>
      </c>
      <c r="G8" s="51">
        <v>4</v>
      </c>
      <c r="H8" s="50"/>
      <c r="I8" s="50">
        <v>3137057.06</v>
      </c>
      <c r="J8" s="50">
        <v>2900155.37</v>
      </c>
      <c r="K8" s="86">
        <f>J8/E8*100</f>
        <v>87.0977225778382</v>
      </c>
      <c r="L8" s="54">
        <f>J8/B8*100</f>
        <v>87.0977225778382</v>
      </c>
    </row>
    <row r="9" spans="1:12" s="24" customFormat="1" ht="22.5" customHeight="1">
      <c r="A9" s="14" t="s">
        <v>5</v>
      </c>
      <c r="B9" s="17">
        <v>1412102.16</v>
      </c>
      <c r="C9" s="17">
        <v>116000</v>
      </c>
      <c r="D9" s="17">
        <f>C9/B9*100</f>
        <v>8.214703106183197</v>
      </c>
      <c r="E9" s="50">
        <v>880011.54</v>
      </c>
      <c r="F9" s="50">
        <f>E9/B9*100</f>
        <v>62.31925457857809</v>
      </c>
      <c r="G9" s="51">
        <v>4</v>
      </c>
      <c r="H9" s="50"/>
      <c r="I9" s="50">
        <v>903099.01</v>
      </c>
      <c r="J9" s="50">
        <v>736659.33</v>
      </c>
      <c r="K9" s="29">
        <f>J9/E9*100</f>
        <v>83.71018975501161</v>
      </c>
      <c r="L9" s="66">
        <f>J9/B9*100</f>
        <v>52.16756626163648</v>
      </c>
    </row>
    <row r="10" spans="1:12" s="24" customFormat="1" ht="21.75" customHeight="1">
      <c r="A10" s="19" t="s">
        <v>1</v>
      </c>
      <c r="B10" s="22">
        <f>SUM(B6:B9)</f>
        <v>8716680</v>
      </c>
      <c r="C10" s="22">
        <f>SUM(C6:C9)</f>
        <v>1100922.1</v>
      </c>
      <c r="D10" s="22">
        <f>C10/B10*100</f>
        <v>12.63006213374817</v>
      </c>
      <c r="E10" s="25">
        <f>SUM(E6:E9)</f>
        <v>7199667.29</v>
      </c>
      <c r="F10" s="25">
        <f>E10/B10*100</f>
        <v>82.59643912590575</v>
      </c>
      <c r="G10" s="52">
        <f>SUM(G6:G9)</f>
        <v>23</v>
      </c>
      <c r="H10" s="25">
        <f>SUM(H6:H9)</f>
        <v>0</v>
      </c>
      <c r="I10" s="25">
        <f>SUM(I6:I9)</f>
        <v>6330039.9399999995</v>
      </c>
      <c r="J10" s="25">
        <f>SUM(J6:J9)</f>
        <v>5643628.7</v>
      </c>
      <c r="K10" s="29">
        <f>J10/E10*100</f>
        <v>78.38735420230788</v>
      </c>
      <c r="L10" s="66">
        <f>J10/B10*100</f>
        <v>64.74516329611734</v>
      </c>
    </row>
    <row r="11" spans="1:12" s="24" customFormat="1" ht="27.75" customHeight="1">
      <c r="A11" s="58"/>
      <c r="B11" s="59"/>
      <c r="C11" s="59"/>
      <c r="D11" s="59"/>
      <c r="E11" s="30"/>
      <c r="F11" s="30"/>
      <c r="G11" s="31"/>
      <c r="H11" s="30"/>
      <c r="I11" s="30"/>
      <c r="J11" s="30"/>
      <c r="K11" s="89">
        <v>39636</v>
      </c>
      <c r="L11" s="89"/>
    </row>
    <row r="12" spans="1:14" s="32" customFormat="1" ht="27" customHeight="1">
      <c r="A12" s="90" t="s">
        <v>26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N12" s="38"/>
    </row>
    <row r="13" spans="1:12" s="43" customFormat="1" ht="51" customHeight="1">
      <c r="A13" s="40" t="s">
        <v>0</v>
      </c>
      <c r="B13" s="41" t="s">
        <v>23</v>
      </c>
      <c r="C13" s="41" t="s">
        <v>22</v>
      </c>
      <c r="D13" s="41" t="s">
        <v>25</v>
      </c>
      <c r="E13" s="47" t="s">
        <v>20</v>
      </c>
      <c r="F13" s="48" t="s">
        <v>17</v>
      </c>
      <c r="G13" s="47" t="s">
        <v>16</v>
      </c>
      <c r="H13" s="47" t="s">
        <v>9</v>
      </c>
      <c r="I13" s="47" t="s">
        <v>7</v>
      </c>
      <c r="J13" s="47" t="s">
        <v>11</v>
      </c>
      <c r="K13" s="40" t="s">
        <v>18</v>
      </c>
      <c r="L13" s="40" t="s">
        <v>18</v>
      </c>
    </row>
    <row r="14" spans="1:12" s="46" customFormat="1" ht="13.5" customHeight="1">
      <c r="A14" s="44">
        <v>1</v>
      </c>
      <c r="B14" s="45">
        <v>2</v>
      </c>
      <c r="C14" s="45">
        <v>3</v>
      </c>
      <c r="D14" s="45">
        <v>4</v>
      </c>
      <c r="E14" s="49">
        <v>5</v>
      </c>
      <c r="F14" s="49">
        <v>6</v>
      </c>
      <c r="G14" s="49">
        <v>7</v>
      </c>
      <c r="H14" s="49"/>
      <c r="I14" s="49">
        <v>8</v>
      </c>
      <c r="J14" s="49">
        <v>9</v>
      </c>
      <c r="K14" s="44" t="s">
        <v>33</v>
      </c>
      <c r="L14" s="44" t="s">
        <v>34</v>
      </c>
    </row>
    <row r="15" spans="1:12" s="24" customFormat="1" ht="22.5" customHeight="1">
      <c r="A15" s="14" t="s">
        <v>2</v>
      </c>
      <c r="B15" s="15">
        <v>1786736</v>
      </c>
      <c r="C15" s="15">
        <v>1225153.15</v>
      </c>
      <c r="D15" s="15">
        <f>C15/B15*100</f>
        <v>68.56934376427184</v>
      </c>
      <c r="E15" s="16">
        <v>0</v>
      </c>
      <c r="F15" s="16">
        <f>E15/C15*100</f>
        <v>0</v>
      </c>
      <c r="G15" s="53">
        <v>0</v>
      </c>
      <c r="H15" s="16"/>
      <c r="I15" s="50">
        <v>0</v>
      </c>
      <c r="J15" s="50">
        <v>0</v>
      </c>
      <c r="K15" s="16">
        <v>0</v>
      </c>
      <c r="L15" s="66">
        <f>J15/B15*100</f>
        <v>0</v>
      </c>
    </row>
    <row r="16" spans="1:12" s="24" customFormat="1" ht="22.5" customHeight="1">
      <c r="A16" s="14" t="s">
        <v>3</v>
      </c>
      <c r="B16" s="15">
        <v>1287798.4</v>
      </c>
      <c r="C16" s="15">
        <v>250000</v>
      </c>
      <c r="D16" s="15">
        <f>C16/B16*100</f>
        <v>19.41297644103301</v>
      </c>
      <c r="E16" s="16">
        <v>777926.45</v>
      </c>
      <c r="F16" s="16">
        <f>E16/B16*100</f>
        <v>60.40747138682576</v>
      </c>
      <c r="G16" s="53">
        <v>1</v>
      </c>
      <c r="H16" s="16"/>
      <c r="I16" s="50">
        <v>777926.45</v>
      </c>
      <c r="J16" s="50">
        <v>777926.45</v>
      </c>
      <c r="K16" s="54">
        <f>J16/E16*100</f>
        <v>100</v>
      </c>
      <c r="L16" s="66">
        <f>J16/B16*100</f>
        <v>60.40747138682576</v>
      </c>
    </row>
    <row r="17" spans="1:12" s="24" customFormat="1" ht="22.5" customHeight="1">
      <c r="A17" s="14" t="s">
        <v>4</v>
      </c>
      <c r="B17" s="15">
        <v>2575596.8</v>
      </c>
      <c r="C17" s="15">
        <v>30000</v>
      </c>
      <c r="D17" s="15">
        <f>C17/B17*100</f>
        <v>1.1647785864619806</v>
      </c>
      <c r="E17" s="16">
        <v>2545596.8</v>
      </c>
      <c r="F17" s="16">
        <f>E17/B17*100</f>
        <v>98.83522141353802</v>
      </c>
      <c r="G17" s="53">
        <v>1</v>
      </c>
      <c r="H17" s="16"/>
      <c r="I17" s="50">
        <v>2545596.8</v>
      </c>
      <c r="J17" s="50">
        <v>1272965.56</v>
      </c>
      <c r="K17" s="54">
        <f>J17/E17*100</f>
        <v>50.006566633019034</v>
      </c>
      <c r="L17" s="66">
        <f>J17/B17*100</f>
        <v>49.424100853052785</v>
      </c>
    </row>
    <row r="18" spans="1:12" s="24" customFormat="1" ht="22.5" customHeight="1">
      <c r="A18" s="14" t="s">
        <v>5</v>
      </c>
      <c r="B18" s="15">
        <v>1092268.8</v>
      </c>
      <c r="C18" s="15">
        <v>342928.3</v>
      </c>
      <c r="D18" s="15">
        <f>C18/B18*100</f>
        <v>31.39596223933156</v>
      </c>
      <c r="E18" s="16">
        <v>749340.5</v>
      </c>
      <c r="F18" s="16">
        <f>E18/B18*100</f>
        <v>68.60403776066843</v>
      </c>
      <c r="G18" s="53">
        <v>5</v>
      </c>
      <c r="H18" s="16"/>
      <c r="I18" s="50">
        <v>190340.5</v>
      </c>
      <c r="J18" s="50">
        <v>190340.5</v>
      </c>
      <c r="K18" s="54">
        <f>J18/E18*100</f>
        <v>25.401069340306577</v>
      </c>
      <c r="L18" s="66">
        <f>J18/B18*100</f>
        <v>17.426159201837496</v>
      </c>
    </row>
    <row r="19" spans="1:12" s="12" customFormat="1" ht="21.75" customHeight="1">
      <c r="A19" s="19" t="s">
        <v>1</v>
      </c>
      <c r="B19" s="20">
        <f>SUM(B15:B18)</f>
        <v>6742399.999999999</v>
      </c>
      <c r="C19" s="20">
        <f>SUM(C15:C18)</f>
        <v>1848081.45</v>
      </c>
      <c r="D19" s="20">
        <f>C19/B19*100</f>
        <v>27.409845900569536</v>
      </c>
      <c r="E19" s="21">
        <f>SUM(E15:E18)</f>
        <v>4072863.75</v>
      </c>
      <c r="F19" s="21">
        <f>E19/B19*100</f>
        <v>60.40673573208354</v>
      </c>
      <c r="G19" s="55">
        <f>G15+G16+G17+G18</f>
        <v>7</v>
      </c>
      <c r="H19" s="21">
        <f>SUM(H15:H18)</f>
        <v>0</v>
      </c>
      <c r="I19" s="21">
        <f>SUM(I15:I18)</f>
        <v>3513863.75</v>
      </c>
      <c r="J19" s="21">
        <f>SUM(J15:J18)</f>
        <v>2241232.51</v>
      </c>
      <c r="K19" s="21">
        <f>J19/E19*100</f>
        <v>55.028418517560276</v>
      </c>
      <c r="L19" s="67">
        <f>J19/B19*100</f>
        <v>33.24087135144756</v>
      </c>
    </row>
    <row r="20" spans="1:11" ht="12.75">
      <c r="A20" s="2"/>
      <c r="B20" s="3"/>
      <c r="C20" s="3"/>
      <c r="D20" s="3"/>
      <c r="E20" s="33"/>
      <c r="F20" s="33"/>
      <c r="G20" s="33"/>
      <c r="H20" s="33"/>
      <c r="I20" s="35"/>
      <c r="J20" s="56"/>
      <c r="K20" s="56"/>
    </row>
    <row r="21" spans="4:11" ht="12.75">
      <c r="D21" s="11"/>
      <c r="E21" s="56"/>
      <c r="F21" s="56"/>
      <c r="G21" s="56"/>
      <c r="H21" s="56"/>
      <c r="I21" s="57"/>
      <c r="J21" s="56"/>
      <c r="K21" s="56"/>
    </row>
  </sheetData>
  <mergeCells count="5">
    <mergeCell ref="A1:L1"/>
    <mergeCell ref="A3:L3"/>
    <mergeCell ref="K11:L11"/>
    <mergeCell ref="A12:L12"/>
    <mergeCell ref="A2:L2"/>
  </mergeCells>
  <printOptions/>
  <pageMargins left="1.19" right="0" top="0.67" bottom="0.1968503937007874" header="0.5118110236220472" footer="0.2362204724409449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4" sqref="A4:L4"/>
    </sheetView>
  </sheetViews>
  <sheetFormatPr defaultColWidth="9.140625" defaultRowHeight="12.75"/>
  <cols>
    <col min="1" max="1" width="16.00390625" style="0" customWidth="1"/>
    <col min="2" max="2" width="13.7109375" style="4" customWidth="1"/>
    <col min="3" max="3" width="13.00390625" style="4" customWidth="1"/>
    <col min="4" max="4" width="8.00390625" style="4" customWidth="1"/>
    <col min="5" max="5" width="14.00390625" style="65" customWidth="1"/>
    <col min="6" max="7" width="8.00390625" style="65" customWidth="1"/>
    <col min="8" max="8" width="15.00390625" style="56" hidden="1" customWidth="1"/>
    <col min="9" max="9" width="12.57421875" style="56" customWidth="1"/>
    <col min="10" max="10" width="12.421875" style="57" customWidth="1"/>
    <col min="11" max="11" width="9.7109375" style="56" customWidth="1"/>
    <col min="12" max="12" width="11.57421875" style="56" bestFit="1" customWidth="1"/>
    <col min="14" max="14" width="12.7109375" style="0" bestFit="1" customWidth="1"/>
  </cols>
  <sheetData>
    <row r="1" spans="1:12" s="8" customFormat="1" ht="16.5" thickBot="1">
      <c r="A1" s="92">
        <v>39636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36" customFormat="1" ht="24" customHeight="1" thickBot="1" thickTop="1">
      <c r="A2" s="91" t="s">
        <v>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36" customFormat="1" ht="24" customHeight="1" thickBot="1" thickTop="1">
      <c r="A3" s="91" t="s">
        <v>10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s="9" customFormat="1" ht="34.5" customHeight="1" thickTop="1">
      <c r="A4" s="88" t="s">
        <v>27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s="5" customFormat="1" ht="54" customHeight="1">
      <c r="A5" s="6" t="s">
        <v>0</v>
      </c>
      <c r="B5" s="7" t="s">
        <v>28</v>
      </c>
      <c r="C5" s="7" t="s">
        <v>30</v>
      </c>
      <c r="D5" s="7" t="s">
        <v>19</v>
      </c>
      <c r="E5" s="61" t="s">
        <v>31</v>
      </c>
      <c r="F5" s="62" t="s">
        <v>14</v>
      </c>
      <c r="G5" s="61" t="s">
        <v>16</v>
      </c>
      <c r="H5" s="61" t="s">
        <v>6</v>
      </c>
      <c r="I5" s="61" t="s">
        <v>7</v>
      </c>
      <c r="J5" s="61" t="s">
        <v>13</v>
      </c>
      <c r="K5" s="61" t="s">
        <v>18</v>
      </c>
      <c r="L5" s="61" t="s">
        <v>18</v>
      </c>
    </row>
    <row r="6" spans="1:12" s="5" customFormat="1" ht="13.5" customHeight="1">
      <c r="A6" s="13">
        <v>1</v>
      </c>
      <c r="B6" s="27">
        <v>2</v>
      </c>
      <c r="C6" s="27">
        <v>3</v>
      </c>
      <c r="D6" s="27">
        <v>4</v>
      </c>
      <c r="E6" s="26">
        <v>5</v>
      </c>
      <c r="F6" s="26">
        <v>6</v>
      </c>
      <c r="G6" s="26">
        <v>7</v>
      </c>
      <c r="H6" s="26"/>
      <c r="I6" s="26">
        <v>8</v>
      </c>
      <c r="J6" s="26">
        <v>9</v>
      </c>
      <c r="K6" s="26" t="s">
        <v>33</v>
      </c>
      <c r="L6" s="26" t="s">
        <v>34</v>
      </c>
    </row>
    <row r="7" spans="1:12" s="18" customFormat="1" ht="27" customHeight="1">
      <c r="A7" s="14" t="s">
        <v>2</v>
      </c>
      <c r="B7" s="17">
        <v>26564082.31</v>
      </c>
      <c r="C7" s="17">
        <v>5981166.65</v>
      </c>
      <c r="D7" s="17">
        <f>C7/B7*100</f>
        <v>22.515992008308157</v>
      </c>
      <c r="E7" s="50">
        <v>20280915.01</v>
      </c>
      <c r="F7" s="50">
        <f>E7/B7*100</f>
        <v>76.34713209108409</v>
      </c>
      <c r="G7" s="51">
        <v>115</v>
      </c>
      <c r="H7" s="50">
        <v>10629034.58</v>
      </c>
      <c r="I7" s="50">
        <v>13465471.29</v>
      </c>
      <c r="J7" s="50">
        <v>9931889.52</v>
      </c>
      <c r="K7" s="50">
        <f>J7/E7*100</f>
        <v>48.97160465936985</v>
      </c>
      <c r="L7" s="54">
        <f>J7/B7*100</f>
        <v>37.38841569641259</v>
      </c>
    </row>
    <row r="8" spans="1:14" s="18" customFormat="1" ht="27" customHeight="1">
      <c r="A8" s="14" t="s">
        <v>3</v>
      </c>
      <c r="B8" s="17">
        <v>19146187.62</v>
      </c>
      <c r="C8" s="17">
        <v>3285429.54</v>
      </c>
      <c r="D8" s="17">
        <f>C8/B8*100</f>
        <v>17.159706178623562</v>
      </c>
      <c r="E8" s="50">
        <v>15740220.29</v>
      </c>
      <c r="F8" s="50">
        <f>E8/B8*100</f>
        <v>82.21072833088637</v>
      </c>
      <c r="G8" s="51">
        <v>87</v>
      </c>
      <c r="H8" s="50">
        <v>7889380.78</v>
      </c>
      <c r="I8" s="50">
        <v>12441183.03</v>
      </c>
      <c r="J8" s="50">
        <v>10362102.44</v>
      </c>
      <c r="K8" s="50">
        <f>J8/E8*100</f>
        <v>65.83200393061335</v>
      </c>
      <c r="L8" s="54">
        <f>J8/B8*100</f>
        <v>54.12096990617498</v>
      </c>
      <c r="N8" s="39"/>
    </row>
    <row r="9" spans="1:12" s="18" customFormat="1" ht="27" customHeight="1">
      <c r="A9" s="14" t="s">
        <v>4</v>
      </c>
      <c r="B9" s="17">
        <v>38292375.24</v>
      </c>
      <c r="C9" s="17">
        <v>8364866.58</v>
      </c>
      <c r="D9" s="17">
        <f>C9/B9*100</f>
        <v>21.844731562282686</v>
      </c>
      <c r="E9" s="50">
        <v>27022859.32</v>
      </c>
      <c r="F9" s="50">
        <f>E9/B9*100</f>
        <v>70.56981749142601</v>
      </c>
      <c r="G9" s="51">
        <v>195</v>
      </c>
      <c r="H9" s="50">
        <v>20776889.95</v>
      </c>
      <c r="I9" s="50">
        <v>18457741.87</v>
      </c>
      <c r="J9" s="50">
        <v>14331520.17</v>
      </c>
      <c r="K9" s="50">
        <f>J9/E9*100</f>
        <v>53.03480286926202</v>
      </c>
      <c r="L9" s="54">
        <f>J9/B9*100</f>
        <v>37.42656359177577</v>
      </c>
    </row>
    <row r="10" spans="1:12" s="18" customFormat="1" ht="27" customHeight="1" thickBot="1">
      <c r="A10" s="68" t="s">
        <v>5</v>
      </c>
      <c r="B10" s="69">
        <v>16239174.84</v>
      </c>
      <c r="C10" s="69">
        <v>4392338.52</v>
      </c>
      <c r="D10" s="69">
        <f>C10/B10*100</f>
        <v>27.04779376585614</v>
      </c>
      <c r="E10" s="70">
        <v>10581912.16</v>
      </c>
      <c r="F10" s="70">
        <f>E10/B10*100</f>
        <v>65.16286858329066</v>
      </c>
      <c r="G10" s="71">
        <v>43</v>
      </c>
      <c r="H10" s="70">
        <v>7384005.1</v>
      </c>
      <c r="I10" s="70">
        <v>7843643.82</v>
      </c>
      <c r="J10" s="70">
        <v>6230027.62</v>
      </c>
      <c r="K10" s="70">
        <f>J10/E10*100</f>
        <v>58.8743085918793</v>
      </c>
      <c r="L10" s="72">
        <f>J10/B10*100</f>
        <v>38.3641883370473</v>
      </c>
    </row>
    <row r="11" spans="1:14" s="23" customFormat="1" ht="27" customHeight="1" thickBot="1">
      <c r="A11" s="73" t="s">
        <v>1</v>
      </c>
      <c r="B11" s="74">
        <f>SUM(B7:B10)</f>
        <v>100241820.01</v>
      </c>
      <c r="C11" s="74">
        <f>SUM(C6:C10)</f>
        <v>22023804.290000003</v>
      </c>
      <c r="D11" s="74">
        <f>C11/B11*100</f>
        <v>21.970674801996743</v>
      </c>
      <c r="E11" s="75">
        <f>SUM(E7:E10)</f>
        <v>73625906.78</v>
      </c>
      <c r="F11" s="75">
        <f>E11/B11*100</f>
        <v>73.44829410784358</v>
      </c>
      <c r="G11" s="76">
        <f>SUM(G7:G10)</f>
        <v>440</v>
      </c>
      <c r="H11" s="75">
        <f>SUM(H7:H10)</f>
        <v>46679310.410000004</v>
      </c>
      <c r="I11" s="75">
        <f>SUM(I7:I10)</f>
        <v>52208040.01</v>
      </c>
      <c r="J11" s="75">
        <f>SUM(J7:J10)</f>
        <v>40855539.75</v>
      </c>
      <c r="K11" s="75">
        <f>J11/E11*100</f>
        <v>55.49071181164473</v>
      </c>
      <c r="L11" s="77">
        <f>J11/B11*100</f>
        <v>40.75698121395272</v>
      </c>
      <c r="N11" s="37"/>
    </row>
    <row r="12" spans="1:14" s="23" customFormat="1" ht="12" customHeight="1">
      <c r="A12" s="58"/>
      <c r="B12" s="59"/>
      <c r="C12" s="59"/>
      <c r="D12" s="59"/>
      <c r="E12" s="30"/>
      <c r="F12" s="30"/>
      <c r="G12" s="31"/>
      <c r="H12" s="30"/>
      <c r="I12" s="30"/>
      <c r="J12" s="30"/>
      <c r="K12" s="94"/>
      <c r="L12" s="94"/>
      <c r="N12" s="37"/>
    </row>
    <row r="13" spans="1:14" s="32" customFormat="1" ht="27" customHeight="1">
      <c r="A13" s="90" t="s">
        <v>26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N13" s="38"/>
    </row>
    <row r="14" spans="1:12" s="5" customFormat="1" ht="54" customHeight="1">
      <c r="A14" s="6" t="s">
        <v>0</v>
      </c>
      <c r="B14" s="7" t="s">
        <v>28</v>
      </c>
      <c r="C14" s="7" t="s">
        <v>29</v>
      </c>
      <c r="D14" s="7" t="s">
        <v>19</v>
      </c>
      <c r="E14" s="62" t="s">
        <v>32</v>
      </c>
      <c r="F14" s="62" t="s">
        <v>17</v>
      </c>
      <c r="G14" s="61" t="s">
        <v>16</v>
      </c>
      <c r="H14" s="61" t="s">
        <v>9</v>
      </c>
      <c r="I14" s="61" t="s">
        <v>7</v>
      </c>
      <c r="J14" s="61" t="s">
        <v>11</v>
      </c>
      <c r="K14" s="61" t="s">
        <v>18</v>
      </c>
      <c r="L14" s="61" t="s">
        <v>18</v>
      </c>
    </row>
    <row r="15" spans="1:12" s="5" customFormat="1" ht="15" customHeight="1">
      <c r="A15" s="13">
        <v>1</v>
      </c>
      <c r="B15" s="27">
        <v>2</v>
      </c>
      <c r="C15" s="27">
        <v>3</v>
      </c>
      <c r="D15" s="27">
        <v>4</v>
      </c>
      <c r="E15" s="28">
        <v>5</v>
      </c>
      <c r="F15" s="28">
        <v>6</v>
      </c>
      <c r="G15" s="26">
        <v>7</v>
      </c>
      <c r="H15" s="26"/>
      <c r="I15" s="26">
        <v>8</v>
      </c>
      <c r="J15" s="26">
        <v>9</v>
      </c>
      <c r="K15" s="26" t="s">
        <v>33</v>
      </c>
      <c r="L15" s="26" t="s">
        <v>34</v>
      </c>
    </row>
    <row r="16" spans="1:12" s="18" customFormat="1" ht="27" customHeight="1">
      <c r="A16" s="14" t="s">
        <v>2</v>
      </c>
      <c r="B16" s="15">
        <v>20547464</v>
      </c>
      <c r="C16" s="15">
        <v>12082986.86</v>
      </c>
      <c r="D16" s="15">
        <f>C16/B16*100</f>
        <v>58.80524652579997</v>
      </c>
      <c r="E16" s="16">
        <v>6754620.79</v>
      </c>
      <c r="F16" s="16">
        <f>E16/B16*100</f>
        <v>32.873257692530814</v>
      </c>
      <c r="G16" s="53">
        <v>63</v>
      </c>
      <c r="H16" s="63">
        <v>1</v>
      </c>
      <c r="I16" s="16">
        <v>3148124.21</v>
      </c>
      <c r="J16" s="50">
        <v>2190943.37</v>
      </c>
      <c r="K16" s="54">
        <f>J16/E16*100</f>
        <v>32.43621571241456</v>
      </c>
      <c r="L16" s="54">
        <f>J16/B16*100</f>
        <v>10.662840776847208</v>
      </c>
    </row>
    <row r="17" spans="1:14" s="18" customFormat="1" ht="27" customHeight="1">
      <c r="A17" s="14" t="s">
        <v>3</v>
      </c>
      <c r="B17" s="15">
        <v>14809681.6</v>
      </c>
      <c r="C17" s="15">
        <v>6677005.9</v>
      </c>
      <c r="D17" s="15">
        <f>C17/B17*100</f>
        <v>45.08541155942205</v>
      </c>
      <c r="E17" s="16">
        <v>7747916.852</v>
      </c>
      <c r="F17" s="16">
        <f>E17/B17*100</f>
        <v>52.3165660225943</v>
      </c>
      <c r="G17" s="53">
        <v>63</v>
      </c>
      <c r="H17" s="63">
        <v>5</v>
      </c>
      <c r="I17" s="16">
        <v>4016753.51</v>
      </c>
      <c r="J17" s="50">
        <v>2491339.8</v>
      </c>
      <c r="K17" s="54">
        <f>J17/E17*100</f>
        <v>32.154963038315266</v>
      </c>
      <c r="L17" s="54">
        <f>J17/B17*100</f>
        <v>16.822372467481</v>
      </c>
      <c r="N17" s="39"/>
    </row>
    <row r="18" spans="1:12" s="18" customFormat="1" ht="27" customHeight="1">
      <c r="A18" s="14" t="s">
        <v>4</v>
      </c>
      <c r="B18" s="15">
        <v>29619363.2</v>
      </c>
      <c r="C18" s="15">
        <v>11744483.2</v>
      </c>
      <c r="D18" s="15">
        <f>C18/B18*100</f>
        <v>39.65136968238399</v>
      </c>
      <c r="E18" s="16">
        <v>10132949.37</v>
      </c>
      <c r="F18" s="16">
        <f>E18/B18*100</f>
        <v>34.210557808346124</v>
      </c>
      <c r="G18" s="53">
        <v>114</v>
      </c>
      <c r="H18" s="63">
        <v>8</v>
      </c>
      <c r="I18" s="16">
        <v>5084487.64</v>
      </c>
      <c r="J18" s="50">
        <v>4154940.41</v>
      </c>
      <c r="K18" s="54">
        <f>J18/E18*100</f>
        <v>41.00425511155989</v>
      </c>
      <c r="L18" s="54">
        <f>J18/B18*100</f>
        <v>14.027784398821918</v>
      </c>
    </row>
    <row r="19" spans="1:12" s="18" customFormat="1" ht="27" customHeight="1" thickBot="1">
      <c r="A19" s="68" t="s">
        <v>5</v>
      </c>
      <c r="B19" s="78">
        <v>12561091.2</v>
      </c>
      <c r="C19" s="78">
        <v>6187906.33</v>
      </c>
      <c r="D19" s="78">
        <f>C19/B19*100</f>
        <v>49.262490268361404</v>
      </c>
      <c r="E19" s="79">
        <v>3326516.62</v>
      </c>
      <c r="F19" s="79">
        <f>E19/B19*100</f>
        <v>26.482704145958273</v>
      </c>
      <c r="G19" s="80">
        <v>26</v>
      </c>
      <c r="H19" s="81">
        <v>0</v>
      </c>
      <c r="I19" s="79">
        <v>1180233.55</v>
      </c>
      <c r="J19" s="70">
        <v>868933.61</v>
      </c>
      <c r="K19" s="72">
        <f>J19/E19*100</f>
        <v>26.121426983882017</v>
      </c>
      <c r="L19" s="72">
        <f>J19/B19*100</f>
        <v>6.917660226843987</v>
      </c>
    </row>
    <row r="20" spans="1:12" s="23" customFormat="1" ht="27" customHeight="1" thickBot="1">
      <c r="A20" s="73" t="s">
        <v>1</v>
      </c>
      <c r="B20" s="82">
        <f>SUM(B16:B19)</f>
        <v>77537600</v>
      </c>
      <c r="C20" s="82">
        <f>SUM(C16:C19)</f>
        <v>36692382.29</v>
      </c>
      <c r="D20" s="82">
        <f>C20/B20*100</f>
        <v>47.32205057933183</v>
      </c>
      <c r="E20" s="83">
        <f aca="true" t="shared" si="0" ref="E20:J20">SUM(E16:E19)</f>
        <v>27962003.632000003</v>
      </c>
      <c r="F20" s="83">
        <f>E20/B20*100</f>
        <v>36.062508553269645</v>
      </c>
      <c r="G20" s="84">
        <f t="shared" si="0"/>
        <v>266</v>
      </c>
      <c r="H20" s="83">
        <f t="shared" si="0"/>
        <v>14</v>
      </c>
      <c r="I20" s="75">
        <f t="shared" si="0"/>
        <v>13429598.91</v>
      </c>
      <c r="J20" s="75">
        <f t="shared" si="0"/>
        <v>9706157.19</v>
      </c>
      <c r="K20" s="75">
        <f>J20/E20*100</f>
        <v>34.71195168178926</v>
      </c>
      <c r="L20" s="77">
        <f>J20/B20*100</f>
        <v>12.518000544252079</v>
      </c>
    </row>
    <row r="21" spans="2:10" s="33" customFormat="1" ht="12.75">
      <c r="B21" s="34"/>
      <c r="C21" s="34"/>
      <c r="D21" s="34"/>
      <c r="E21" s="34"/>
      <c r="F21" s="34"/>
      <c r="G21" s="34"/>
      <c r="J21" s="35"/>
    </row>
    <row r="22" spans="1:12" s="9" customFormat="1" ht="12.75">
      <c r="A22" s="93" t="s">
        <v>8</v>
      </c>
      <c r="B22" s="93"/>
      <c r="C22" s="93"/>
      <c r="D22" s="93"/>
      <c r="E22" s="93"/>
      <c r="F22" s="93"/>
      <c r="G22" s="93"/>
      <c r="H22" s="93"/>
      <c r="I22" s="93"/>
      <c r="J22" s="93"/>
      <c r="K22" s="60"/>
      <c r="L22" s="60"/>
    </row>
    <row r="23" spans="1:12" s="9" customFormat="1" ht="12.75">
      <c r="A23" s="10" t="s">
        <v>12</v>
      </c>
      <c r="B23" s="10"/>
      <c r="C23" s="10"/>
      <c r="D23" s="10"/>
      <c r="E23" s="64"/>
      <c r="F23" s="64"/>
      <c r="G23" s="64"/>
      <c r="H23" s="64"/>
      <c r="I23" s="64"/>
      <c r="J23" s="64"/>
      <c r="K23" s="60"/>
      <c r="L23" s="60"/>
    </row>
  </sheetData>
  <mergeCells count="7">
    <mergeCell ref="A1:L1"/>
    <mergeCell ref="A13:L13"/>
    <mergeCell ref="A22:J22"/>
    <mergeCell ref="A2:L2"/>
    <mergeCell ref="A3:L3"/>
    <mergeCell ref="A4:L4"/>
    <mergeCell ref="K12:L12"/>
  </mergeCells>
  <printOptions/>
  <pageMargins left="1.48" right="0" top="0.67" bottom="0.4724409448818898" header="0.67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metaxaki</cp:lastModifiedBy>
  <cp:lastPrinted>2008-07-08T08:30:16Z</cp:lastPrinted>
  <dcterms:created xsi:type="dcterms:W3CDTF">1997-01-24T12:53:32Z</dcterms:created>
  <dcterms:modified xsi:type="dcterms:W3CDTF">2008-07-11T10:36:22Z</dcterms:modified>
  <cp:category/>
  <cp:version/>
  <cp:contentType/>
  <cp:contentStatus/>
</cp:coreProperties>
</file>